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2080" windowHeight="15080" tabRatio="500" activeTab="0"/>
  </bookViews>
  <sheets>
    <sheet name="Calculators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<sst xmlns="http://schemas.openxmlformats.org/spreadsheetml/2006/main" count="45" uniqueCount="44">
  <si>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http://www.wildyeastblog.com</t>
  </si>
  <si>
    <r>
      <t>General instructions:</t>
    </r>
    <r>
      <rPr>
        <sz val="10"/>
        <rFont val="Verdana"/>
        <family val="0"/>
      </rPr>
      <t xml:space="preserve"> Input values into the green boxes. </t>
    </r>
  </si>
  <si>
    <t>Calculated values appear in the yellow boxes.</t>
  </si>
  <si>
    <t>Water Temperature Calculator</t>
  </si>
  <si>
    <t>Units: degrees Fahrenheit or Celcius</t>
  </si>
  <si>
    <t>Desired dough temp.</t>
  </si>
  <si>
    <t>Room temp.</t>
  </si>
  <si>
    <t>Flour temp.</t>
  </si>
  <si>
    <t>Preferment temp.</t>
  </si>
  <si>
    <t>Mixing friction</t>
  </si>
  <si>
    <t>Water temp</t>
  </si>
  <si>
    <t>Mix water of two different known temperatures to make</t>
  </si>
  <si>
    <t>a specific amount of water at the necessary temperature</t>
  </si>
  <si>
    <t>Units can be anything (grams, ounces, cups, ˚F, ˚C, etc.) as long as consistent</t>
  </si>
  <si>
    <t>Temp</t>
  </si>
  <si>
    <t>Amount</t>
  </si>
  <si>
    <t>Final water</t>
  </si>
  <si>
    <t>Water1</t>
  </si>
  <si>
    <t>Water2</t>
  </si>
  <si>
    <t>Small Ingredients Calculator</t>
  </si>
  <si>
    <t>To convert from grams or ounces to teaspoons,</t>
  </si>
  <si>
    <t>input the weight into the appropriate green box.</t>
  </si>
  <si>
    <t>grams</t>
  </si>
  <si>
    <t>tsp.</t>
  </si>
  <si>
    <t>oz.</t>
  </si>
  <si>
    <t>Table salt</t>
  </si>
  <si>
    <t>Instant yeast</t>
  </si>
  <si>
    <t>Malt</t>
  </si>
  <si>
    <t>.06 = 1/16</t>
  </si>
  <si>
    <t>.13 = 1/8</t>
  </si>
  <si>
    <t>.19 = 3/16</t>
  </si>
  <si>
    <t>.25 = 1/4</t>
  </si>
  <si>
    <t>.31 = 5/16</t>
  </si>
  <si>
    <t>.38 = 3/8</t>
  </si>
  <si>
    <t>.44 = 7/16</t>
  </si>
  <si>
    <t>.50 = 1/2</t>
  </si>
  <si>
    <t>.56 = 9/16</t>
  </si>
  <si>
    <t>.63 = 5/8</t>
  </si>
  <si>
    <t>.69 = 11/16</t>
  </si>
  <si>
    <t>.75 = 3/4</t>
  </si>
  <si>
    <t>.81 = 13/16</t>
  </si>
  <si>
    <t>.88 = 7/8</t>
  </si>
  <si>
    <t>.94 = 15/16</t>
  </si>
  <si>
    <t>See wildyeastblog.com for more information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</si>
</sst>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12"/>
      <name val="Verdana"/>
      <family val="0"/>
    </font>
    <font>
      <u val="single"/>
      <sz val="10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2" borderId="1" applyNumberFormat="0" applyBorder="0">
      <alignment horizontal="right"/>
      <protection/>
    </xf>
    <xf numFmtId="165" fontId="0" fillId="3" borderId="2" applyNumberFormat="0" applyBorder="0">
      <alignment horizontal="right"/>
      <protection/>
    </xf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2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1" fontId="0" fillId="0" borderId="2" xfId="0" applyNumberFormat="1" applyFont="1" applyFill="1" applyBorder="1" applyAlignment="1" applyProtection="1">
      <alignment horizontal="left" wrapText="1"/>
      <protection/>
    </xf>
    <xf numFmtId="1" fontId="0" fillId="4" borderId="2" xfId="0" applyNumberFormat="1" applyFill="1" applyBorder="1" applyAlignment="1" applyProtection="1">
      <alignment/>
      <protection locked="0"/>
    </xf>
    <xf numFmtId="2" fontId="0" fillId="4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2" fontId="0" fillId="4" borderId="2" xfId="22" applyNumberFormat="1" applyFont="1" applyFill="1" applyBorder="1" applyAlignment="1" applyProtection="1">
      <alignment vertical="center"/>
      <protection locked="0"/>
    </xf>
    <xf numFmtId="2" fontId="0" fillId="4" borderId="3" xfId="0" applyNumberFormat="1" applyFill="1" applyBorder="1" applyAlignment="1" applyProtection="1">
      <alignment/>
      <protection locked="0"/>
    </xf>
    <xf numFmtId="2" fontId="0" fillId="4" borderId="2" xfId="23" applyNumberFormat="1" applyFont="1" applyFill="1" applyBorder="1" applyProtection="1">
      <alignment horizontal="right"/>
      <protection locked="0"/>
    </xf>
    <xf numFmtId="2" fontId="0" fillId="4" borderId="2" xfId="0" applyNumberFormat="1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1" fontId="1" fillId="3" borderId="2" xfId="0" applyNumberFormat="1" applyFont="1" applyFill="1" applyBorder="1" applyAlignment="1" applyProtection="1">
      <alignment horizontal="right"/>
      <protection/>
    </xf>
    <xf numFmtId="2" fontId="0" fillId="3" borderId="2" xfId="0" applyNumberFormat="1" applyFill="1" applyBorder="1" applyAlignment="1" applyProtection="1">
      <alignment/>
      <protection/>
    </xf>
    <xf numFmtId="2" fontId="1" fillId="3" borderId="1" xfId="22" applyNumberFormat="1" applyFont="1" applyFill="1" applyBorder="1" applyProtection="1">
      <alignment horizontal="right"/>
      <protection/>
    </xf>
    <xf numFmtId="2" fontId="1" fillId="3" borderId="1" xfId="23" applyNumberFormat="1" applyFont="1" applyFill="1" applyBorder="1" applyProtection="1">
      <alignment horizontal="right"/>
      <protection/>
    </xf>
    <xf numFmtId="2" fontId="1" fillId="3" borderId="1" xfId="0" applyNumberFormat="1" applyFont="1" applyFill="1" applyBorder="1" applyAlignment="1" applyProtection="1">
      <alignment/>
      <protection/>
    </xf>
    <xf numFmtId="2" fontId="1" fillId="3" borderId="2" xfId="0" applyNumberFormat="1" applyFont="1" applyFill="1" applyBorder="1" applyAlignment="1" applyProtection="1">
      <alignment/>
      <protection/>
    </xf>
    <xf numFmtId="0" fontId="5" fillId="0" borderId="0" xfId="2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lt" xfId="22"/>
    <cellStyle name="Yeas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yeastblog.com" TargetMode="External" /><Relationship Id="rId2" Type="http://schemas.openxmlformats.org/officeDocument/2006/relationships/hyperlink" Target="http://www.wildyeastblog.com/2007/07/05/wate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workbookViewId="0" topLeftCell="A1">
      <selection activeCell="B5" sqref="B5"/>
    </sheetView>
  </sheetViews>
  <sheetFormatPr defaultColWidth="11.00390625" defaultRowHeight="12.75"/>
  <cols>
    <col min="1" max="1" width="2.25390625" style="1" customWidth="1"/>
    <col min="2" max="2" width="11.25390625" style="1" customWidth="1"/>
    <col min="3" max="3" width="8.125" style="1" customWidth="1"/>
    <col min="4" max="4" width="7.625" style="1" customWidth="1"/>
    <col min="5" max="5" width="9.00390625" style="1" customWidth="1"/>
    <col min="6" max="6" width="7.625" style="1" customWidth="1"/>
    <col min="7" max="7" width="3.75390625" style="1" customWidth="1"/>
    <col min="8" max="16384" width="10.75390625" style="1" customWidth="1"/>
  </cols>
  <sheetData>
    <row r="1" ht="12.75">
      <c r="B1" s="2" t="s">
        <v>0</v>
      </c>
    </row>
    <row r="3" ht="12.75">
      <c r="B3" s="3" t="s">
        <v>1</v>
      </c>
    </row>
    <row r="4" ht="12.75">
      <c r="B4" s="1" t="s">
        <v>2</v>
      </c>
    </row>
    <row r="5" ht="12.75">
      <c r="B5" s="28" t="s">
        <v>43</v>
      </c>
    </row>
    <row r="7" ht="15.75">
      <c r="B7" s="4" t="s">
        <v>3</v>
      </c>
    </row>
    <row r="8" ht="12.75">
      <c r="B8" s="5" t="s">
        <v>4</v>
      </c>
    </row>
    <row r="10" spans="2:4" ht="12.75">
      <c r="B10" s="1" t="s">
        <v>5</v>
      </c>
      <c r="D10" s="6">
        <v>76</v>
      </c>
    </row>
    <row r="11" spans="2:4" ht="12.75">
      <c r="B11" s="1" t="s">
        <v>6</v>
      </c>
      <c r="D11" s="6">
        <v>70</v>
      </c>
    </row>
    <row r="12" spans="2:4" ht="12.75">
      <c r="B12" s="1" t="s">
        <v>7</v>
      </c>
      <c r="D12" s="6">
        <v>69</v>
      </c>
    </row>
    <row r="13" spans="2:4" ht="12.75">
      <c r="B13" s="29" t="s">
        <v>8</v>
      </c>
      <c r="C13" s="29"/>
      <c r="D13" s="6">
        <v>71</v>
      </c>
    </row>
    <row r="14" spans="2:4" ht="12.75">
      <c r="B14" s="29" t="s">
        <v>9</v>
      </c>
      <c r="C14" s="29"/>
      <c r="D14" s="6">
        <v>40</v>
      </c>
    </row>
    <row r="15" spans="2:4" ht="12.75">
      <c r="B15" s="1" t="s">
        <v>10</v>
      </c>
      <c r="D15" s="22">
        <f>IF(D13&gt;0,(D10*4)-D11-D12-D13-D14,(D10*3)-D11-D12-D14)</f>
        <v>54</v>
      </c>
    </row>
    <row r="17" ht="12.75">
      <c r="B17" s="1" t="s">
        <v>11</v>
      </c>
    </row>
    <row r="18" ht="12.75">
      <c r="B18" s="1" t="s">
        <v>12</v>
      </c>
    </row>
    <row r="19" ht="12.75">
      <c r="B19" s="1" t="s">
        <v>13</v>
      </c>
    </row>
    <row r="21" spans="2:4" ht="12.75">
      <c r="B21" s="7"/>
      <c r="C21" s="7" t="s">
        <v>14</v>
      </c>
      <c r="D21" s="8" t="s">
        <v>15</v>
      </c>
    </row>
    <row r="22" spans="2:4" ht="12.75">
      <c r="B22" s="7" t="s">
        <v>16</v>
      </c>
      <c r="C22" s="9">
        <v>56</v>
      </c>
      <c r="D22" s="10">
        <v>600</v>
      </c>
    </row>
    <row r="23" spans="2:4" ht="12.75">
      <c r="B23" s="7" t="s">
        <v>17</v>
      </c>
      <c r="C23" s="9">
        <v>41</v>
      </c>
      <c r="D23" s="23">
        <f>D22*(C22-C24)/(C23-C24)</f>
        <v>300</v>
      </c>
    </row>
    <row r="24" spans="2:4" ht="12.75">
      <c r="B24" s="7" t="s">
        <v>18</v>
      </c>
      <c r="C24" s="9">
        <v>71</v>
      </c>
      <c r="D24" s="23">
        <f>D22-D23</f>
        <v>300</v>
      </c>
    </row>
    <row r="27" ht="15.75">
      <c r="B27" s="11" t="s">
        <v>19</v>
      </c>
    </row>
    <row r="28" ht="12.75">
      <c r="B28" s="1" t="s">
        <v>20</v>
      </c>
    </row>
    <row r="29" ht="12.75">
      <c r="B29" s="1" t="s">
        <v>21</v>
      </c>
    </row>
    <row r="31" spans="2:9" ht="12.75">
      <c r="B31" s="7"/>
      <c r="C31" s="12" t="s">
        <v>22</v>
      </c>
      <c r="D31" s="13" t="s">
        <v>23</v>
      </c>
      <c r="E31" s="14" t="s">
        <v>24</v>
      </c>
      <c r="F31" s="19" t="s">
        <v>23</v>
      </c>
      <c r="G31" s="20"/>
      <c r="H31" s="29" t="s">
        <v>28</v>
      </c>
      <c r="I31" s="29"/>
    </row>
    <row r="32" spans="2:9" ht="12.75">
      <c r="B32" s="7" t="s">
        <v>25</v>
      </c>
      <c r="C32" s="15">
        <v>12</v>
      </c>
      <c r="D32" s="24">
        <f>C32/6</f>
        <v>2</v>
      </c>
      <c r="E32" s="16">
        <v>1</v>
      </c>
      <c r="F32" s="27">
        <f>E32*4.7</f>
        <v>4.7</v>
      </c>
      <c r="G32" s="21"/>
      <c r="H32" s="29" t="s">
        <v>29</v>
      </c>
      <c r="I32" s="29"/>
    </row>
    <row r="33" spans="2:9" ht="12.75">
      <c r="B33" s="7" t="s">
        <v>26</v>
      </c>
      <c r="C33" s="17">
        <v>3.1</v>
      </c>
      <c r="D33" s="25">
        <f>C33/3.11</f>
        <v>0.9967845659163987</v>
      </c>
      <c r="E33" s="16">
        <v>0.25</v>
      </c>
      <c r="F33" s="27">
        <f>E33*9</f>
        <v>2.25</v>
      </c>
      <c r="G33" s="21"/>
      <c r="H33" s="29" t="s">
        <v>30</v>
      </c>
      <c r="I33" s="29"/>
    </row>
    <row r="34" spans="2:9" ht="12.75">
      <c r="B34" s="7" t="s">
        <v>27</v>
      </c>
      <c r="C34" s="18">
        <v>12</v>
      </c>
      <c r="D34" s="26">
        <f>C34/3.5</f>
        <v>3.4285714285714284</v>
      </c>
      <c r="E34" s="16">
        <v>0.66</v>
      </c>
      <c r="F34" s="27">
        <f>E34*8</f>
        <v>5.28</v>
      </c>
      <c r="G34" s="21"/>
      <c r="H34" s="29" t="s">
        <v>31</v>
      </c>
      <c r="I34" s="29"/>
    </row>
    <row r="35" spans="8:9" ht="12.75">
      <c r="H35" s="29" t="s">
        <v>32</v>
      </c>
      <c r="I35" s="29"/>
    </row>
    <row r="36" spans="8:9" ht="12.75">
      <c r="H36" s="29" t="s">
        <v>33</v>
      </c>
      <c r="I36" s="29"/>
    </row>
    <row r="37" spans="8:9" ht="12.75">
      <c r="H37" s="29" t="s">
        <v>34</v>
      </c>
      <c r="I37" s="29"/>
    </row>
    <row r="38" spans="8:9" ht="12.75">
      <c r="H38" s="29" t="s">
        <v>35</v>
      </c>
      <c r="I38" s="29"/>
    </row>
    <row r="39" spans="8:9" ht="12.75">
      <c r="H39" s="29" t="s">
        <v>36</v>
      </c>
      <c r="I39" s="29"/>
    </row>
    <row r="40" spans="8:9" ht="12.75">
      <c r="H40" s="29" t="s">
        <v>37</v>
      </c>
      <c r="I40" s="29"/>
    </row>
    <row r="41" spans="8:9" ht="12.75">
      <c r="H41" s="29" t="s">
        <v>38</v>
      </c>
      <c r="I41" s="29"/>
    </row>
    <row r="42" spans="8:9" ht="12.75">
      <c r="H42" s="29" t="s">
        <v>39</v>
      </c>
      <c r="I42" s="29"/>
    </row>
    <row r="43" spans="8:9" ht="12.75">
      <c r="H43" s="29" t="s">
        <v>40</v>
      </c>
      <c r="I43" s="29"/>
    </row>
    <row r="44" spans="8:9" ht="12.75">
      <c r="H44" s="29" t="s">
        <v>41</v>
      </c>
      <c r="I44" s="29"/>
    </row>
    <row r="45" spans="8:9" ht="12.75">
      <c r="H45" s="29" t="s">
        <v>42</v>
      </c>
      <c r="I45" s="29"/>
    </row>
    <row r="46" ht="15.75"/>
  </sheetData>
  <mergeCells count="17">
    <mergeCell ref="B13:C13"/>
    <mergeCell ref="B14:C14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5:I45"/>
    <mergeCell ref="H41:I41"/>
    <mergeCell ref="H42:I42"/>
    <mergeCell ref="H43:I43"/>
    <mergeCell ref="H44:I44"/>
  </mergeCells>
  <hyperlinks>
    <hyperlink ref="B1" r:id="rId1" display="http://www.wildyeastblog.com"/>
    <hyperlink ref="B5" r:id="rId2" display="See wildyeastblog.com for more informatio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2007-07-03T05:05:03Z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